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ější\Vlastníci\2023\Shromáždění\"/>
    </mc:Choice>
  </mc:AlternateContent>
  <bookViews>
    <workbookView xWindow="0" yWindow="0" windowWidth="15360" windowHeight="6420"/>
  </bookViews>
  <sheets>
    <sheet name="Rozpočet a fond oprav" sheetId="1" r:id="rId1"/>
    <sheet name="Rekonstrukce elektro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2" i="4"/>
  <c r="C12" i="4" s="1"/>
  <c r="D12" i="4" s="1"/>
  <c r="E18" i="1" s="1"/>
  <c r="E17" i="1" l="1"/>
  <c r="D17" i="1"/>
</calcChain>
</file>

<file path=xl/sharedStrings.xml><?xml version="1.0" encoding="utf-8"?>
<sst xmlns="http://schemas.openxmlformats.org/spreadsheetml/2006/main" count="40" uniqueCount="40">
  <si>
    <t xml:space="preserve">Náklady  </t>
  </si>
  <si>
    <t xml:space="preserve">Studená voda </t>
  </si>
  <si>
    <t xml:space="preserve">Teplá voda </t>
  </si>
  <si>
    <t xml:space="preserve">Výtah servis </t>
  </si>
  <si>
    <t xml:space="preserve">Výbor, KK </t>
  </si>
  <si>
    <t xml:space="preserve">Odpad </t>
  </si>
  <si>
    <t xml:space="preserve">Pojištění domu </t>
  </si>
  <si>
    <t>Elektřina</t>
  </si>
  <si>
    <t>Teplo (spotřebované teplo)</t>
  </si>
  <si>
    <t>Teplo (ohřev vody)</t>
  </si>
  <si>
    <t>Účetnictví</t>
  </si>
  <si>
    <t>Ostatní režie</t>
  </si>
  <si>
    <t>Úklid a domovnictví</t>
  </si>
  <si>
    <t>Dle bodu zápisu</t>
  </si>
  <si>
    <t>Rozpočet dle bodu 4 rozhodnutí</t>
  </si>
  <si>
    <t>Fond oprav rekonstrukce elektro dle bodu 5 programu ***</t>
  </si>
  <si>
    <t>Elfap Elektro</t>
  </si>
  <si>
    <t>Nabídka firmy</t>
  </si>
  <si>
    <t>Podklad k bodu 5 Shromáždění - Fond oprav na rok 2023</t>
  </si>
  <si>
    <t>Realizace fondu oprav je tedy financovatelná z vlastních zdrojů. Nepředpokládá se využití externího financování v jakékoliv formě.</t>
  </si>
  <si>
    <t>Rozpočet na rok 2024 a Plán fondu oprav na rok 2024 (Předpokládané náklady/výdaje)</t>
  </si>
  <si>
    <t>* je uveden plán schválený předchozím shromážděním, skutečnost bude známa až po účetní závěrce za rok 2023 (po 30.4.2024)</t>
  </si>
  <si>
    <t>2023*</t>
  </si>
  <si>
    <t>2023**</t>
  </si>
  <si>
    <t>2024***</t>
  </si>
  <si>
    <t xml:space="preserve">Vzdor růstu cen nám sučasný dodavatel nám ponechal loňské ceny. </t>
  </si>
  <si>
    <t xml:space="preserve">Financování rekonstrukce zbývajících dvou vchodů proběhne z vlastních zdrojů (tedy bez splátkování či úvěru/půjčky). </t>
  </si>
  <si>
    <t>V roce 2024 tedy předkládáme návrh na realizaci rekonstrukce elektro rozvodů ve společných částech domu vchodů 3150-3151.</t>
  </si>
  <si>
    <t>V případě schválení schromážděním a časových možností dodavatele je možné zahájení prací už v roce 2023.</t>
  </si>
  <si>
    <t xml:space="preserve">Fond oprav (drobné opravy, havarie) </t>
  </si>
  <si>
    <t>** je uveden upravený plán (předpoklad, odhad) podle dosavadních údajů</t>
  </si>
  <si>
    <t>**tato částka odpovídá předkládanému návrhu fondu oprav</t>
  </si>
  <si>
    <t>* dva vchody + suterény všech vchodů</t>
  </si>
  <si>
    <t>*** rozpočet a fond oprav předkládaný ke schválení schromáždění v bodě 4 potažmo v bodě 5 programu schromáždění uvedeném na pozvánce</t>
  </si>
  <si>
    <t>Rozpočet je z hlediska příjmů a výdajů vyrovnaný. Tedy nepředpokládá využití externího finacování v jakékoliv formě.</t>
  </si>
  <si>
    <t>2 vchody* bez DPH</t>
  </si>
  <si>
    <t>2 vchody s DPH</t>
  </si>
  <si>
    <t>2 vchody** s DPH + rezerva 10 %</t>
  </si>
  <si>
    <t>V roce 2023 proběhla úspěšná rekonstrukce rozvodů elektro ve vchodech 3147-3149. Vzhledem k úspěšnému průběhu realizace navrhujeme v  roce 2024 pokračovat v rekonstrukci elektro i ve všech suterénech a ve zbývajících dvou vchodech, v nichž jsou rozvody technicky zastaralé. Jsou prakticky na pokraji životnosti a do budoucna hrozí, že neprojdou revizí.  Jsou neadekvátní pro nové potřeby domácností (nárůst počtu a náročnosti elektrospotřebičů, mj. indukční plotny atd.). Rekonstrukci rozvodů je nutno provést také kvůli tomu, aby mohla proběhnout rekonstrukce povrchů společných prostor (omítky chodeb před byty, omítky a povrchy schodišť atd.).</t>
  </si>
  <si>
    <t>Stav fondu oprav k 31.8.2023: 6 091 354,21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</si>
</sst>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1" xfId="0" applyFont="1" applyBorder="1"/>
    <xf numFmtId="0" fontId="3" fillId="0" borderId="12" xfId="0" applyFont="1" applyBorder="1"/>
    <xf numFmtId="0" fontId="3" fillId="0" borderId="8" xfId="0" applyFont="1" applyBorder="1"/>
    <xf numFmtId="0" fontId="3" fillId="0" borderId="13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0" fontId="3" fillId="0" borderId="0" xfId="0" applyFont="1" applyAlignment="1">
      <alignment horizontal="left" wrapText="1"/>
    </xf>
    <xf numFmtId="43" fontId="0" fillId="0" borderId="0" xfId="1" applyFont="1"/>
    <xf numFmtId="0" fontId="3" fillId="0" borderId="8" xfId="0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top"/>
    </xf>
    <xf numFmtId="43" fontId="3" fillId="0" borderId="1" xfId="1" applyFont="1" applyBorder="1"/>
    <xf numFmtId="0" fontId="2" fillId="2" borderId="6" xfId="0" applyFont="1" applyFill="1" applyBorder="1" applyAlignment="1">
      <alignment horizontal="center"/>
    </xf>
    <xf numFmtId="164" fontId="0" fillId="2" borderId="22" xfId="0" applyNumberFormat="1" applyFill="1" applyBorder="1"/>
    <xf numFmtId="0" fontId="7" fillId="0" borderId="0" xfId="0" applyFont="1"/>
    <xf numFmtId="0" fontId="8" fillId="0" borderId="0" xfId="0" applyFont="1"/>
    <xf numFmtId="43" fontId="2" fillId="0" borderId="1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7" fillId="0" borderId="6" xfId="0" applyFont="1" applyFill="1" applyBorder="1" applyAlignment="1">
      <alignment horizontal="center" vertical="center"/>
    </xf>
    <xf numFmtId="0" fontId="2" fillId="0" borderId="11" xfId="0" applyFont="1" applyFill="1" applyBorder="1"/>
    <xf numFmtId="164" fontId="2" fillId="0" borderId="7" xfId="0" applyNumberFormat="1" applyFont="1" applyFill="1" applyBorder="1"/>
    <xf numFmtId="164" fontId="2" fillId="0" borderId="25" xfId="0" applyNumberFormat="1" applyFont="1" applyFill="1" applyBorder="1"/>
    <xf numFmtId="164" fontId="2" fillId="2" borderId="6" xfId="0" applyNumberFormat="1" applyFont="1" applyFill="1" applyBorder="1"/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right" vertical="center"/>
    </xf>
    <xf numFmtId="164" fontId="2" fillId="2" borderId="23" xfId="0" applyNumberFormat="1" applyFont="1" applyFill="1" applyBorder="1" applyAlignment="1">
      <alignment horizontal="right" vertical="center"/>
    </xf>
    <xf numFmtId="164" fontId="2" fillId="2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17" workbookViewId="0">
      <selection activeCell="E26" sqref="E26"/>
    </sheetView>
  </sheetViews>
  <sheetFormatPr defaultRowHeight="12.75" x14ac:dyDescent="0.2"/>
  <cols>
    <col min="1" max="1" width="9.85546875" customWidth="1"/>
    <col min="2" max="2" width="33.42578125" customWidth="1"/>
    <col min="3" max="3" width="15.5703125" bestFit="1" customWidth="1"/>
    <col min="4" max="5" width="22.42578125" customWidth="1"/>
    <col min="9" max="9" width="16.140625" customWidth="1"/>
    <col min="10" max="10" width="17.42578125" customWidth="1"/>
    <col min="11" max="11" width="18.5703125" customWidth="1"/>
    <col min="12" max="12" width="22.42578125" customWidth="1"/>
  </cols>
  <sheetData>
    <row r="1" spans="1:5" x14ac:dyDescent="0.2">
      <c r="A1" s="1" t="s">
        <v>20</v>
      </c>
    </row>
    <row r="2" spans="1:5" ht="13.5" thickBot="1" x14ac:dyDescent="0.25"/>
    <row r="3" spans="1:5" ht="26.25" thickBot="1" x14ac:dyDescent="0.25">
      <c r="A3" s="13" t="s">
        <v>13</v>
      </c>
      <c r="B3" s="7" t="s">
        <v>0</v>
      </c>
      <c r="C3" s="5" t="s">
        <v>22</v>
      </c>
      <c r="D3" s="14" t="s">
        <v>23</v>
      </c>
      <c r="E3" s="23" t="s">
        <v>24</v>
      </c>
    </row>
    <row r="4" spans="1:5" ht="25.5" customHeight="1" x14ac:dyDescent="0.2">
      <c r="A4" s="28">
        <v>4</v>
      </c>
      <c r="B4" s="8" t="s">
        <v>8</v>
      </c>
      <c r="C4" s="4">
        <v>3300000</v>
      </c>
      <c r="D4" s="15">
        <v>1850000</v>
      </c>
      <c r="E4" s="24">
        <v>2200000</v>
      </c>
    </row>
    <row r="5" spans="1:5" ht="25.5" customHeight="1" x14ac:dyDescent="0.2">
      <c r="A5" s="29">
        <v>4</v>
      </c>
      <c r="B5" s="9" t="s">
        <v>9</v>
      </c>
      <c r="C5" s="2">
        <v>2250000</v>
      </c>
      <c r="D5" s="15">
        <v>1200000</v>
      </c>
      <c r="E5" s="24">
        <v>1400000</v>
      </c>
    </row>
    <row r="6" spans="1:5" ht="25.5" customHeight="1" x14ac:dyDescent="0.2">
      <c r="A6" s="29">
        <v>4</v>
      </c>
      <c r="B6" s="9" t="s">
        <v>1</v>
      </c>
      <c r="C6" s="2">
        <v>975000</v>
      </c>
      <c r="D6" s="15">
        <v>650000</v>
      </c>
      <c r="E6" s="24">
        <v>800000</v>
      </c>
    </row>
    <row r="7" spans="1:5" ht="25.5" customHeight="1" x14ac:dyDescent="0.2">
      <c r="A7" s="29">
        <v>4</v>
      </c>
      <c r="B7" s="9" t="s">
        <v>2</v>
      </c>
      <c r="C7" s="2">
        <v>600000</v>
      </c>
      <c r="D7" s="15">
        <v>400000</v>
      </c>
      <c r="E7" s="24">
        <v>500000</v>
      </c>
    </row>
    <row r="8" spans="1:5" ht="25.5" customHeight="1" x14ac:dyDescent="0.2">
      <c r="A8" s="29">
        <v>4</v>
      </c>
      <c r="B8" s="9" t="s">
        <v>7</v>
      </c>
      <c r="C8" s="2">
        <v>450000</v>
      </c>
      <c r="D8" s="15">
        <v>200000</v>
      </c>
      <c r="E8" s="24">
        <v>250000</v>
      </c>
    </row>
    <row r="9" spans="1:5" ht="25.5" customHeight="1" x14ac:dyDescent="0.2">
      <c r="A9" s="29">
        <v>4</v>
      </c>
      <c r="B9" s="9" t="s">
        <v>3</v>
      </c>
      <c r="C9" s="2">
        <v>180000</v>
      </c>
      <c r="D9" s="15">
        <v>110000</v>
      </c>
      <c r="E9" s="24">
        <v>140000</v>
      </c>
    </row>
    <row r="10" spans="1:5" ht="25.5" customHeight="1" x14ac:dyDescent="0.2">
      <c r="A10" s="29">
        <v>4</v>
      </c>
      <c r="B10" s="9" t="s">
        <v>12</v>
      </c>
      <c r="C10" s="2">
        <v>300000</v>
      </c>
      <c r="D10" s="15">
        <v>300000</v>
      </c>
      <c r="E10" s="24">
        <v>350000</v>
      </c>
    </row>
    <row r="11" spans="1:5" ht="25.5" customHeight="1" x14ac:dyDescent="0.2">
      <c r="A11" s="29">
        <v>4</v>
      </c>
      <c r="B11" s="9" t="s">
        <v>4</v>
      </c>
      <c r="C11" s="2">
        <v>260000</v>
      </c>
      <c r="D11" s="15">
        <v>220000</v>
      </c>
      <c r="E11" s="24">
        <v>260000</v>
      </c>
    </row>
    <row r="12" spans="1:5" ht="25.5" customHeight="1" x14ac:dyDescent="0.2">
      <c r="A12" s="29">
        <v>4</v>
      </c>
      <c r="B12" s="9" t="s">
        <v>10</v>
      </c>
      <c r="C12" s="2">
        <v>200000</v>
      </c>
      <c r="D12" s="15">
        <v>200000</v>
      </c>
      <c r="E12" s="24">
        <v>200000</v>
      </c>
    </row>
    <row r="13" spans="1:5" ht="25.5" customHeight="1" x14ac:dyDescent="0.2">
      <c r="A13" s="29">
        <v>4</v>
      </c>
      <c r="B13" s="9" t="s">
        <v>5</v>
      </c>
      <c r="C13" s="2">
        <v>300000</v>
      </c>
      <c r="D13" s="15">
        <v>250000</v>
      </c>
      <c r="E13" s="24">
        <v>300000</v>
      </c>
    </row>
    <row r="14" spans="1:5" ht="25.5" customHeight="1" x14ac:dyDescent="0.2">
      <c r="A14" s="29">
        <v>4</v>
      </c>
      <c r="B14" s="9" t="s">
        <v>6</v>
      </c>
      <c r="C14" s="15">
        <v>42000</v>
      </c>
      <c r="D14" s="15">
        <v>42000</v>
      </c>
      <c r="E14" s="24">
        <v>42000</v>
      </c>
    </row>
    <row r="15" spans="1:5" ht="30" customHeight="1" x14ac:dyDescent="0.2">
      <c r="A15" s="29">
        <v>4</v>
      </c>
      <c r="B15" s="19" t="s">
        <v>29</v>
      </c>
      <c r="C15" s="2">
        <v>200000</v>
      </c>
      <c r="D15" s="15">
        <v>500000</v>
      </c>
      <c r="E15" s="24">
        <v>500000</v>
      </c>
    </row>
    <row r="16" spans="1:5" ht="25.5" customHeight="1" thickBot="1" x14ac:dyDescent="0.25">
      <c r="A16" s="30">
        <v>4</v>
      </c>
      <c r="B16" s="10" t="s">
        <v>11</v>
      </c>
      <c r="C16" s="3">
        <v>500000</v>
      </c>
      <c r="D16" s="16">
        <v>500000</v>
      </c>
      <c r="E16" s="24">
        <v>500000</v>
      </c>
    </row>
    <row r="17" spans="1:12" ht="24.75" customHeight="1" thickBot="1" x14ac:dyDescent="0.25">
      <c r="A17" s="34">
        <v>4</v>
      </c>
      <c r="B17" s="35" t="s">
        <v>14</v>
      </c>
      <c r="C17" s="36">
        <f>SUM(C4:C16)</f>
        <v>9557000</v>
      </c>
      <c r="D17" s="37">
        <f>SUM(D4:D16)</f>
        <v>6422000</v>
      </c>
      <c r="E17" s="38">
        <f>SUM(E4:E16)</f>
        <v>7442000</v>
      </c>
      <c r="I17" s="18"/>
      <c r="J17" s="18"/>
      <c r="K17" s="18"/>
      <c r="L17" s="18"/>
    </row>
    <row r="18" spans="1:12" ht="30" customHeight="1" x14ac:dyDescent="0.2">
      <c r="A18" s="39">
        <v>5</v>
      </c>
      <c r="B18" s="41" t="s">
        <v>15</v>
      </c>
      <c r="C18" s="43">
        <v>6675689.8499999996</v>
      </c>
      <c r="D18" s="43">
        <v>6100000</v>
      </c>
      <c r="E18" s="45">
        <f>+'Rekonstrukce elektro'!D12</f>
        <v>4503968.7439999999</v>
      </c>
      <c r="I18" s="18"/>
      <c r="J18" s="18"/>
      <c r="K18" s="18"/>
      <c r="L18" s="18"/>
    </row>
    <row r="19" spans="1:12" ht="30" customHeight="1" thickBot="1" x14ac:dyDescent="0.25">
      <c r="A19" s="40"/>
      <c r="B19" s="42"/>
      <c r="C19" s="44"/>
      <c r="D19" s="44"/>
      <c r="E19" s="46"/>
    </row>
    <row r="20" spans="1:12" ht="37.5" customHeight="1" x14ac:dyDescent="0.2">
      <c r="J20" s="18"/>
      <c r="K20" s="18"/>
    </row>
    <row r="21" spans="1:12" x14ac:dyDescent="0.2">
      <c r="A21" s="11" t="s">
        <v>21</v>
      </c>
      <c r="B21" s="11"/>
      <c r="C21" s="11"/>
      <c r="D21" s="11"/>
      <c r="E21" s="11"/>
      <c r="J21" s="18"/>
      <c r="K21" s="18"/>
    </row>
    <row r="22" spans="1:12" x14ac:dyDescent="0.2">
      <c r="A22" s="11" t="s">
        <v>30</v>
      </c>
      <c r="B22" s="17"/>
      <c r="C22" s="17"/>
      <c r="D22" s="17"/>
      <c r="E22" s="17"/>
      <c r="F22" s="11"/>
      <c r="G22" s="11"/>
      <c r="H22" s="11"/>
    </row>
    <row r="23" spans="1:12" s="26" customFormat="1" ht="17.25" customHeight="1" x14ac:dyDescent="0.2">
      <c r="A23" s="31" t="s">
        <v>33</v>
      </c>
      <c r="F23" s="32"/>
      <c r="G23" s="33"/>
      <c r="H23" s="33"/>
    </row>
    <row r="24" spans="1:12" ht="15" customHeight="1" x14ac:dyDescent="0.2">
      <c r="A24" s="6" t="s">
        <v>34</v>
      </c>
      <c r="F24" s="17"/>
      <c r="G24" s="12"/>
      <c r="H24" s="12"/>
    </row>
    <row r="26" spans="1:12" s="26" customFormat="1" x14ac:dyDescent="0.2">
      <c r="A26" s="26" t="s">
        <v>39</v>
      </c>
    </row>
    <row r="27" spans="1:12" x14ac:dyDescent="0.2">
      <c r="A27" t="s">
        <v>19</v>
      </c>
    </row>
  </sheetData>
  <mergeCells count="5">
    <mergeCell ref="A18:A19"/>
    <mergeCell ref="B18:B19"/>
    <mergeCell ref="C18:C19"/>
    <mergeCell ref="D18:D19"/>
    <mergeCell ref="E18:E19"/>
  </mergeCells>
  <phoneticPr fontId="1" type="noConversion"/>
  <pageMargins left="0" right="0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6" sqref="A6"/>
    </sheetView>
  </sheetViews>
  <sheetFormatPr defaultRowHeight="12.75" x14ac:dyDescent="0.2"/>
  <cols>
    <col min="1" max="1" width="21" customWidth="1"/>
    <col min="2" max="2" width="19" customWidth="1"/>
    <col min="3" max="3" width="22.85546875" customWidth="1"/>
    <col min="4" max="4" width="31.140625" bestFit="1" customWidth="1"/>
    <col min="5" max="5" width="31.42578125" customWidth="1"/>
  </cols>
  <sheetData>
    <row r="1" spans="1:5" ht="19.5" customHeight="1" x14ac:dyDescent="0.2">
      <c r="A1" s="21" t="s">
        <v>18</v>
      </c>
    </row>
    <row r="2" spans="1:5" ht="66" customHeight="1" x14ac:dyDescent="0.2">
      <c r="A2" s="47" t="s">
        <v>38</v>
      </c>
      <c r="B2" s="47"/>
      <c r="C2" s="47"/>
      <c r="D2" s="47"/>
      <c r="E2" s="47"/>
    </row>
    <row r="4" spans="1:5" x14ac:dyDescent="0.2">
      <c r="A4" s="11" t="s">
        <v>25</v>
      </c>
    </row>
    <row r="5" spans="1:5" x14ac:dyDescent="0.2">
      <c r="A5" s="11"/>
    </row>
    <row r="6" spans="1:5" x14ac:dyDescent="0.2">
      <c r="A6" s="11" t="s">
        <v>26</v>
      </c>
    </row>
    <row r="7" spans="1:5" x14ac:dyDescent="0.2">
      <c r="A7" s="11" t="s">
        <v>27</v>
      </c>
    </row>
    <row r="8" spans="1:5" x14ac:dyDescent="0.2">
      <c r="A8" s="11"/>
    </row>
    <row r="9" spans="1:5" x14ac:dyDescent="0.2">
      <c r="A9" s="11" t="s">
        <v>28</v>
      </c>
    </row>
    <row r="10" spans="1:5" x14ac:dyDescent="0.2">
      <c r="A10" s="11"/>
    </row>
    <row r="11" spans="1:5" x14ac:dyDescent="0.2">
      <c r="A11" s="27" t="s">
        <v>17</v>
      </c>
      <c r="B11" s="27" t="s">
        <v>35</v>
      </c>
      <c r="C11" s="27" t="s">
        <v>36</v>
      </c>
      <c r="D11" s="27" t="s">
        <v>37</v>
      </c>
    </row>
    <row r="12" spans="1:5" x14ac:dyDescent="0.2">
      <c r="A12" s="22" t="s">
        <v>16</v>
      </c>
      <c r="B12" s="22">
        <f>1792437.8+1768011.8</f>
        <v>3560449.6</v>
      </c>
      <c r="C12" s="22">
        <f>+B12*1.15</f>
        <v>4094517.0399999996</v>
      </c>
      <c r="D12" s="22">
        <f>+C12*1.1</f>
        <v>4503968.7439999999</v>
      </c>
      <c r="E12" s="25"/>
    </row>
    <row r="13" spans="1:5" x14ac:dyDescent="0.2">
      <c r="A13" s="11"/>
      <c r="B13" s="18"/>
    </row>
    <row r="14" spans="1:5" x14ac:dyDescent="0.2">
      <c r="A14" s="11" t="s">
        <v>32</v>
      </c>
    </row>
    <row r="15" spans="1:5" ht="12.75" customHeight="1" x14ac:dyDescent="0.2">
      <c r="A15" s="11" t="s">
        <v>31</v>
      </c>
    </row>
    <row r="16" spans="1:5" ht="12.75" customHeight="1" x14ac:dyDescent="0.2">
      <c r="A16" s="11"/>
    </row>
    <row r="17" spans="1:1" ht="12.75" customHeight="1" x14ac:dyDescent="0.2"/>
    <row r="19" spans="1:1" ht="15.75" x14ac:dyDescent="0.2">
      <c r="A19" s="20"/>
    </row>
  </sheetData>
  <mergeCells count="1">
    <mergeCell ref="A2:E2"/>
  </mergeCells>
  <pageMargins left="0.75" right="0.75" top="1" bottom="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a fond oprav</vt:lpstr>
      <vt:lpstr>Rekonstrukce elektro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 Profit</dc:creator>
  <cp:lastModifiedBy>Hana Prchalova</cp:lastModifiedBy>
  <cp:revision/>
  <cp:lastPrinted>2023-09-18T16:44:31Z</cp:lastPrinted>
  <dcterms:created xsi:type="dcterms:W3CDTF">2014-11-19T07:13:01Z</dcterms:created>
  <dcterms:modified xsi:type="dcterms:W3CDTF">2023-09-19T06:14:30Z</dcterms:modified>
</cp:coreProperties>
</file>